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Hoja1" sheetId="1" r:id="rId1"/>
    <sheet name="Hoja2" sheetId="2" r:id="rId2"/>
    <sheet name="Hoja3" sheetId="3" r:id="rId3"/>
  </sheets>
  <definedNames>
    <definedName name="ab">'Hoja3'!$B$75:$L$75</definedName>
  </definedNames>
  <calcPr fullCalcOnLoad="1"/>
</workbook>
</file>

<file path=xl/comments1.xml><?xml version="1.0" encoding="utf-8"?>
<comments xmlns="http://schemas.openxmlformats.org/spreadsheetml/2006/main">
  <authors>
    <author>et</author>
  </authors>
  <commentList>
    <comment ref="J50" authorId="0">
      <text>
        <r>
          <rPr>
            <sz val="8"/>
            <rFont val="Tahoma"/>
            <family val="0"/>
          </rPr>
          <t xml:space="preserve">Pincha aquí para seleccionar la orientación e inclinación
</t>
        </r>
      </text>
    </comment>
  </commentList>
</comments>
</file>

<file path=xl/sharedStrings.xml><?xml version="1.0" encoding="utf-8"?>
<sst xmlns="http://schemas.openxmlformats.org/spreadsheetml/2006/main" count="180" uniqueCount="91">
  <si>
    <t>Punto Geo.</t>
  </si>
  <si>
    <t>Altura ( A)</t>
  </si>
  <si>
    <t>Azimut/ sur ( Z)</t>
  </si>
  <si>
    <t>α</t>
  </si>
  <si>
    <t>CÁLCULO ALTURA (A) Y AZIMUT (Z)</t>
  </si>
  <si>
    <t>A9</t>
  </si>
  <si>
    <t>A7</t>
  </si>
  <si>
    <t>A5</t>
  </si>
  <si>
    <t>A3</t>
  </si>
  <si>
    <t>A1</t>
  </si>
  <si>
    <t>A2</t>
  </si>
  <si>
    <t>A4</t>
  </si>
  <si>
    <t>A6</t>
  </si>
  <si>
    <t>A8</t>
  </si>
  <si>
    <t>A10</t>
  </si>
  <si>
    <t>B11</t>
  </si>
  <si>
    <t>B9</t>
  </si>
  <si>
    <t>B7</t>
  </si>
  <si>
    <t>B5</t>
  </si>
  <si>
    <t>B3</t>
  </si>
  <si>
    <t>B1</t>
  </si>
  <si>
    <t>B2</t>
  </si>
  <si>
    <t>B4</t>
  </si>
  <si>
    <t>B6</t>
  </si>
  <si>
    <t>B8</t>
  </si>
  <si>
    <t>B10</t>
  </si>
  <si>
    <t>B12</t>
  </si>
  <si>
    <t>C11</t>
  </si>
  <si>
    <t>C9</t>
  </si>
  <si>
    <t>C7</t>
  </si>
  <si>
    <t>C5</t>
  </si>
  <si>
    <t>C3</t>
  </si>
  <si>
    <t>C1</t>
  </si>
  <si>
    <t>C2</t>
  </si>
  <si>
    <t>C4</t>
  </si>
  <si>
    <t>C6</t>
  </si>
  <si>
    <t>C8</t>
  </si>
  <si>
    <t>C10</t>
  </si>
  <si>
    <t>C12</t>
  </si>
  <si>
    <t>D13</t>
  </si>
  <si>
    <t>D11</t>
  </si>
  <si>
    <t>D9</t>
  </si>
  <si>
    <t>D7</t>
  </si>
  <si>
    <t>D5</t>
  </si>
  <si>
    <t>D3</t>
  </si>
  <si>
    <t>D1</t>
  </si>
  <si>
    <t>D2</t>
  </si>
  <si>
    <t>D4</t>
  </si>
  <si>
    <t>D6</t>
  </si>
  <si>
    <t>D8</t>
  </si>
  <si>
    <t>D10</t>
  </si>
  <si>
    <t>D12</t>
  </si>
  <si>
    <t>D14</t>
  </si>
  <si>
    <t>A</t>
  </si>
  <si>
    <t>B</t>
  </si>
  <si>
    <t>C</t>
  </si>
  <si>
    <t>D</t>
  </si>
  <si>
    <t>Brújula /NM ( Zm)</t>
  </si>
  <si>
    <t>β</t>
  </si>
  <si>
    <t>γ</t>
  </si>
  <si>
    <t>Sobre esta tabla intruducimos el factor de llenado( fracción oculta respecto del total de la porción) más próximo a los valores: 0,25, 0,5, 0,75 ,ó 1.</t>
  </si>
  <si>
    <t>b=35º; a=0º</t>
  </si>
  <si>
    <t>b=0º; a=0º</t>
  </si>
  <si>
    <t>b=90º; a=0º</t>
  </si>
  <si>
    <t>b=35º; a=30º</t>
  </si>
  <si>
    <t>b=90º; a=-30º</t>
  </si>
  <si>
    <t>b=35º; a=60º</t>
  </si>
  <si>
    <t>b=90º; a=60º</t>
  </si>
  <si>
    <t>b=35º; a=-30º</t>
  </si>
  <si>
    <t>b=90º; a=-60º</t>
  </si>
  <si>
    <t>b=35º; a=-60º</t>
  </si>
  <si>
    <t>Elige la inclinación y orientación que resulte más parecida a la superficie de estudio</t>
  </si>
  <si>
    <t>Pérdidas por sombreado % de irradiación global incidente anual</t>
  </si>
  <si>
    <t>%</t>
  </si>
  <si>
    <t>b=90º;α=30º</t>
  </si>
  <si>
    <t>β=35º;α=0º</t>
  </si>
  <si>
    <t>β=0º; α=0º</t>
  </si>
  <si>
    <t>β=90º; α=0º</t>
  </si>
  <si>
    <t>β=35º; α=30º</t>
  </si>
  <si>
    <t>β=90º;α=30º</t>
  </si>
  <si>
    <t>β=35º; α=60º</t>
  </si>
  <si>
    <t>β=90º; α=60º</t>
  </si>
  <si>
    <t>β=35º; α=-30º</t>
  </si>
  <si>
    <t>β=90º; α=-30º</t>
  </si>
  <si>
    <t>β=35º; α=-60º</t>
  </si>
  <si>
    <t>β=90º; α=-60º</t>
  </si>
  <si>
    <t>Pérdidas por orientación e inclinación</t>
  </si>
  <si>
    <t>Inclin optima:</t>
  </si>
  <si>
    <t>Inclinación :</t>
  </si>
  <si>
    <t>Azimut:</t>
  </si>
  <si>
    <t>Pérdidas: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</si>
</sst>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0" xfId="0" applyFill="1" applyBorder="1" applyAlignment="1">
      <alignment/>
    </xf>
    <xf numFmtId="0" fontId="5" fillId="4" borderId="0" xfId="0" applyFont="1" applyFill="1" applyAlignment="1">
      <alignment/>
    </xf>
    <xf numFmtId="0" fontId="3" fillId="2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PLANO DE SOMBRA</a:t>
            </a:r>
          </a:p>
        </c:rich>
      </c:tx>
      <c:layout>
        <c:manualLayout>
          <c:xMode val="factor"/>
          <c:yMode val="factor"/>
          <c:x val="-0.05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6775"/>
          <c:w val="0.702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Azimut/ sur ( 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Hoja1!$C$9:$O$9</c:f>
              <c:numCache/>
            </c:numRef>
          </c:xVal>
          <c:yVal>
            <c:numRef>
              <c:f>Hoja1!$C$7:$O$7</c:f>
              <c:numCache/>
            </c:numRef>
          </c:yVal>
          <c:smooth val="0"/>
        </c:ser>
        <c:axId val="21493896"/>
        <c:axId val="59227337"/>
      </c:scatterChart>
      <c:valAx>
        <c:axId val="21493896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Azimut/Sur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7337"/>
        <c:crossesAt val="-120"/>
        <c:crossBetween val="midCat"/>
        <c:dispUnits/>
        <c:majorUnit val="30"/>
        <c:minorUnit val="5"/>
      </c:valAx>
      <c:valAx>
        <c:axId val="59227337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Altura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3896"/>
        <c:crosses val="max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13</xdr:row>
      <xdr:rowOff>133350</xdr:rowOff>
    </xdr:from>
    <xdr:to>
      <xdr:col>8</xdr:col>
      <xdr:colOff>704850</xdr:colOff>
      <xdr:row>35</xdr:row>
      <xdr:rowOff>76200</xdr:rowOff>
    </xdr:to>
    <xdr:graphicFrame>
      <xdr:nvGraphicFramePr>
        <xdr:cNvPr id="1" name="Chart 4"/>
        <xdr:cNvGraphicFramePr/>
      </xdr:nvGraphicFramePr>
      <xdr:xfrm>
        <a:off x="1285875" y="2314575"/>
        <a:ext cx="57721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workbookViewId="0" topLeftCell="A37">
      <selection activeCell="H61" sqref="H61"/>
    </sheetView>
  </sheetViews>
  <sheetFormatPr defaultColWidth="11.421875" defaultRowHeight="12.75"/>
  <cols>
    <col min="2" max="2" width="15.28125" style="1" customWidth="1"/>
    <col min="10" max="10" width="14.140625" style="0" customWidth="1"/>
  </cols>
  <sheetData>
    <row r="1" ht="12.75"/>
    <row r="2" spans="1:3" ht="12.75">
      <c r="A2" s="9"/>
      <c r="B2" s="10" t="s">
        <v>4</v>
      </c>
      <c r="C2" s="9"/>
    </row>
    <row r="3" ht="13.5" thickBot="1"/>
    <row r="4" spans="4:11" ht="14.25" thickBot="1" thickTop="1">
      <c r="D4" s="11" t="s">
        <v>3</v>
      </c>
      <c r="E4" s="15">
        <v>15</v>
      </c>
      <c r="G4" s="11" t="s">
        <v>58</v>
      </c>
      <c r="H4" s="16">
        <v>42</v>
      </c>
      <c r="J4" s="11" t="s">
        <v>59</v>
      </c>
      <c r="K4" s="16"/>
    </row>
    <row r="5" ht="14.25" thickBot="1" thickTop="1"/>
    <row r="6" spans="2:15" ht="13.5" thickTop="1">
      <c r="B6" s="4" t="s">
        <v>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4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9">
        <v>13</v>
      </c>
    </row>
    <row r="7" spans="2:15" ht="12.75">
      <c r="B7" s="5" t="s">
        <v>1</v>
      </c>
      <c r="C7" s="6">
        <v>20</v>
      </c>
      <c r="D7" s="6">
        <v>20</v>
      </c>
      <c r="E7" s="6">
        <v>50</v>
      </c>
      <c r="F7" s="6">
        <v>50</v>
      </c>
      <c r="G7" s="6">
        <v>20</v>
      </c>
      <c r="H7" s="6">
        <v>20</v>
      </c>
      <c r="I7" s="35"/>
      <c r="J7" s="41"/>
      <c r="K7" s="41"/>
      <c r="L7" s="41"/>
      <c r="M7" s="41"/>
      <c r="N7" s="41"/>
      <c r="O7" s="42"/>
    </row>
    <row r="8" spans="2:15" ht="12.75">
      <c r="B8" s="17" t="s">
        <v>57</v>
      </c>
      <c r="C8" s="2"/>
      <c r="D8" s="2"/>
      <c r="E8" s="2"/>
      <c r="F8" s="2"/>
      <c r="G8" s="2"/>
      <c r="H8" s="2"/>
      <c r="I8" s="36"/>
      <c r="J8" s="36"/>
      <c r="K8" s="36"/>
      <c r="L8" s="36"/>
      <c r="M8" s="36"/>
      <c r="N8" s="36"/>
      <c r="O8" s="40"/>
    </row>
    <row r="9" spans="2:15" ht="13.5" thickBot="1">
      <c r="B9" s="7" t="s">
        <v>2</v>
      </c>
      <c r="C9" s="8">
        <v>-30</v>
      </c>
      <c r="D9" s="8">
        <v>25</v>
      </c>
      <c r="E9" s="8">
        <v>25</v>
      </c>
      <c r="F9" s="8">
        <v>60</v>
      </c>
      <c r="G9" s="8">
        <v>60</v>
      </c>
      <c r="H9" s="8">
        <v>120</v>
      </c>
      <c r="I9" s="37"/>
      <c r="J9" s="43"/>
      <c r="K9" s="43"/>
      <c r="L9" s="43"/>
      <c r="M9" s="43"/>
      <c r="N9" s="43"/>
      <c r="O9" s="44"/>
    </row>
    <row r="10" ht="13.5" thickTop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>
      <c r="B38" s="18" t="s">
        <v>60</v>
      </c>
    </row>
    <row r="39" ht="12.75"/>
    <row r="40" spans="2:11" ht="12.75">
      <c r="B40" s="12" t="s">
        <v>5</v>
      </c>
      <c r="C40" s="12" t="s">
        <v>6</v>
      </c>
      <c r="D40" s="12" t="s">
        <v>7</v>
      </c>
      <c r="E40" s="12" t="s">
        <v>8</v>
      </c>
      <c r="F40" s="12" t="s">
        <v>9</v>
      </c>
      <c r="G40" s="12" t="s">
        <v>10</v>
      </c>
      <c r="H40" s="12" t="s">
        <v>11</v>
      </c>
      <c r="I40" s="12" t="s">
        <v>12</v>
      </c>
      <c r="J40" s="12" t="s">
        <v>13</v>
      </c>
      <c r="K40" s="12" t="s">
        <v>14</v>
      </c>
    </row>
    <row r="41" spans="2:11" ht="12.75">
      <c r="B41" s="13"/>
      <c r="C41" s="13"/>
      <c r="D41" s="13"/>
      <c r="E41" s="13"/>
      <c r="F41" s="13"/>
      <c r="G41" s="13"/>
      <c r="H41" s="13">
        <v>0.5</v>
      </c>
      <c r="I41" s="13">
        <v>1</v>
      </c>
      <c r="J41" s="13">
        <v>1</v>
      </c>
      <c r="K41" s="13">
        <v>1</v>
      </c>
    </row>
    <row r="42" spans="2:15" ht="12.75">
      <c r="B42" s="12" t="s">
        <v>15</v>
      </c>
      <c r="C42" s="12" t="s">
        <v>16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2" t="s">
        <v>22</v>
      </c>
      <c r="J42" s="12" t="s">
        <v>23</v>
      </c>
      <c r="K42" s="12" t="s">
        <v>24</v>
      </c>
      <c r="L42" s="12" t="s">
        <v>25</v>
      </c>
      <c r="M42" s="12" t="s">
        <v>26</v>
      </c>
      <c r="N42" s="1"/>
      <c r="O42" s="1"/>
    </row>
    <row r="43" spans="2:15" ht="12.75">
      <c r="B43" s="13"/>
      <c r="C43" s="13"/>
      <c r="D43" s="13"/>
      <c r="E43" s="13"/>
      <c r="F43" s="13"/>
      <c r="G43" s="13"/>
      <c r="H43" s="13"/>
      <c r="I43" s="13">
        <v>0.75</v>
      </c>
      <c r="J43" s="13">
        <v>1</v>
      </c>
      <c r="K43" s="13">
        <v>0.75</v>
      </c>
      <c r="L43" s="13">
        <v>1</v>
      </c>
      <c r="M43" s="13">
        <v>1</v>
      </c>
      <c r="N43" s="1"/>
      <c r="O43" s="1"/>
    </row>
    <row r="44" spans="2:15" ht="12.75">
      <c r="B44" s="12" t="s">
        <v>27</v>
      </c>
      <c r="C44" s="12" t="s">
        <v>28</v>
      </c>
      <c r="D44" s="12" t="s">
        <v>29</v>
      </c>
      <c r="E44" s="12" t="s">
        <v>30</v>
      </c>
      <c r="F44" s="12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2" t="s">
        <v>36</v>
      </c>
      <c r="L44" s="12" t="s">
        <v>37</v>
      </c>
      <c r="M44" s="12" t="s">
        <v>38</v>
      </c>
      <c r="N44" s="1"/>
      <c r="O44" s="1"/>
    </row>
    <row r="45" spans="2:15" ht="12.75">
      <c r="B45" s="13"/>
      <c r="C45" s="13"/>
      <c r="D45" s="13"/>
      <c r="E45" s="13"/>
      <c r="F45" s="13"/>
      <c r="G45" s="13"/>
      <c r="H45" s="13"/>
      <c r="I45" s="13">
        <v>0.5</v>
      </c>
      <c r="J45" s="13">
        <v>0.75</v>
      </c>
      <c r="K45" s="13"/>
      <c r="L45" s="13">
        <v>0.25</v>
      </c>
      <c r="M45" s="14">
        <v>1</v>
      </c>
      <c r="N45" s="1"/>
      <c r="O45" s="1"/>
    </row>
    <row r="46" spans="2:15" ht="12.75">
      <c r="B46" s="12" t="s">
        <v>39</v>
      </c>
      <c r="C46" s="12" t="s">
        <v>40</v>
      </c>
      <c r="D46" s="12" t="s">
        <v>41</v>
      </c>
      <c r="E46" s="12" t="s">
        <v>42</v>
      </c>
      <c r="F46" s="12" t="s">
        <v>43</v>
      </c>
      <c r="G46" s="12" t="s">
        <v>44</v>
      </c>
      <c r="H46" s="12" t="s">
        <v>45</v>
      </c>
      <c r="I46" s="12" t="s">
        <v>46</v>
      </c>
      <c r="J46" s="12" t="s">
        <v>47</v>
      </c>
      <c r="K46" s="12" t="s">
        <v>48</v>
      </c>
      <c r="L46" s="12" t="s">
        <v>49</v>
      </c>
      <c r="M46" s="12" t="s">
        <v>50</v>
      </c>
      <c r="N46" s="12" t="s">
        <v>51</v>
      </c>
      <c r="O46" s="12" t="s">
        <v>52</v>
      </c>
    </row>
    <row r="47" spans="2:15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0.75</v>
      </c>
      <c r="O47" s="13">
        <v>1</v>
      </c>
    </row>
    <row r="48" ht="12.75"/>
    <row r="49" ht="12.75">
      <c r="B49" s="18"/>
    </row>
    <row r="50" spans="2:11" ht="15">
      <c r="B50" s="48" t="s">
        <v>71</v>
      </c>
      <c r="C50" s="48"/>
      <c r="D50" s="48"/>
      <c r="E50" s="48"/>
      <c r="F50" s="48"/>
      <c r="G50" s="48"/>
      <c r="H50" s="48"/>
      <c r="I50" s="48"/>
      <c r="J50" s="46" t="s">
        <v>76</v>
      </c>
      <c r="K50" s="47"/>
    </row>
    <row r="51" spans="2:6" ht="12.75">
      <c r="B51" s="23"/>
      <c r="C51" s="23"/>
      <c r="D51" s="23"/>
      <c r="E51" s="23"/>
      <c r="F51" s="23"/>
    </row>
    <row r="52" spans="2:11" ht="15.75">
      <c r="B52" s="48" t="s">
        <v>72</v>
      </c>
      <c r="C52" s="48"/>
      <c r="D52" s="48"/>
      <c r="E52" s="48"/>
      <c r="F52" s="48"/>
      <c r="G52" s="48"/>
      <c r="H52" s="48"/>
      <c r="I52" s="48"/>
      <c r="J52" s="45">
        <f>HLOOKUP($J$50,Hoja3!$B$75:$M$100,2,FALSE)</f>
        <v>9.377500000000001</v>
      </c>
      <c r="K52" s="45" t="s">
        <v>73</v>
      </c>
    </row>
    <row r="53" spans="2:6" ht="12.75">
      <c r="B53" s="23"/>
      <c r="C53" s="27"/>
      <c r="D53" s="27"/>
      <c r="E53" s="27"/>
      <c r="F53" s="27"/>
    </row>
    <row r="54" spans="2:6" ht="12.75">
      <c r="B54" s="23"/>
      <c r="C54" s="27"/>
      <c r="D54" s="27"/>
      <c r="E54" s="27"/>
      <c r="F54" s="27"/>
    </row>
    <row r="55" spans="2:4" ht="12.75">
      <c r="B55" s="49" t="s">
        <v>86</v>
      </c>
      <c r="C55" s="19"/>
      <c r="D55" s="19"/>
    </row>
    <row r="56" spans="2:9" ht="12.75">
      <c r="B56" s="48"/>
      <c r="C56" s="48"/>
      <c r="D56" s="48"/>
      <c r="E56" s="48"/>
      <c r="F56" s="48"/>
      <c r="G56" s="48"/>
      <c r="H56" s="48"/>
      <c r="I56" s="48"/>
    </row>
    <row r="57" spans="2:10" ht="12.75">
      <c r="B57" t="s">
        <v>87</v>
      </c>
      <c r="C57" s="50">
        <v>42</v>
      </c>
      <c r="J57" s="33"/>
    </row>
    <row r="58" spans="2:3" ht="12.75">
      <c r="B58" t="s">
        <v>88</v>
      </c>
      <c r="C58" s="50">
        <f>H4</f>
        <v>42</v>
      </c>
    </row>
    <row r="59" spans="2:3" ht="12.75">
      <c r="B59" t="s">
        <v>89</v>
      </c>
      <c r="C59" s="50">
        <v>15</v>
      </c>
    </row>
    <row r="61" spans="2:3" ht="15.75">
      <c r="B61" t="s">
        <v>90</v>
      </c>
      <c r="C61" s="45">
        <f>100*(1.2*10^-4*(C58-C57)^2+3.5*10^-5*C59^2)</f>
        <v>0.7875</v>
      </c>
    </row>
    <row r="62" spans="2:6" ht="12.75">
      <c r="B62" s="23"/>
      <c r="C62" s="27"/>
      <c r="D62" s="27"/>
      <c r="E62" s="27"/>
      <c r="F62" s="27"/>
    </row>
    <row r="63" spans="2:6" ht="12.75">
      <c r="B63" s="23"/>
      <c r="C63" s="27"/>
      <c r="D63" s="27"/>
      <c r="E63" s="27"/>
      <c r="F63" s="27"/>
    </row>
    <row r="64" spans="2:6" ht="12.75">
      <c r="B64" s="23"/>
      <c r="C64" s="27"/>
      <c r="D64" s="27"/>
      <c r="E64" s="27"/>
      <c r="F64" s="27"/>
    </row>
    <row r="65" spans="2:6" ht="12.75">
      <c r="B65" s="23"/>
      <c r="C65" s="27"/>
      <c r="D65" s="27"/>
      <c r="E65" s="27"/>
      <c r="F65" s="27"/>
    </row>
    <row r="68" spans="2:10" ht="12.75">
      <c r="B68" s="48"/>
      <c r="C68" s="48"/>
      <c r="D68" s="48"/>
      <c r="E68" s="48"/>
      <c r="F68" s="48"/>
      <c r="G68" s="48"/>
      <c r="H68" s="48"/>
      <c r="I68" s="48"/>
      <c r="J68" s="27"/>
    </row>
    <row r="70" spans="10:11" ht="12.75">
      <c r="J70" s="33"/>
      <c r="K70" s="33"/>
    </row>
  </sheetData>
  <mergeCells count="5">
    <mergeCell ref="J50:K50"/>
    <mergeCell ref="B68:I68"/>
    <mergeCell ref="B56:I56"/>
    <mergeCell ref="B50:I50"/>
    <mergeCell ref="B52:I52"/>
  </mergeCells>
  <dataValidations count="1">
    <dataValidation type="list" allowBlank="1" showInputMessage="1" showErrorMessage="1" sqref="H55 J50">
      <formula1>ab</formula1>
    </dataValidation>
  </dataValidations>
  <printOptions/>
  <pageMargins left="0.75" right="0.75" top="1" bottom="1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Q76"/>
  <sheetViews>
    <sheetView workbookViewId="0" topLeftCell="A43">
      <selection activeCell="I81" sqref="I81"/>
    </sheetView>
  </sheetViews>
  <sheetFormatPr defaultColWidth="11.421875" defaultRowHeight="12.75"/>
  <sheetData>
    <row r="5" spans="1:10" ht="12.75">
      <c r="A5" s="12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</row>
    <row r="6" spans="1:10" ht="12.75">
      <c r="A6" s="13">
        <f>+Hoja1!B41</f>
        <v>0</v>
      </c>
      <c r="B6" s="13">
        <f>+Hoja1!C41</f>
        <v>0</v>
      </c>
      <c r="C6" s="13">
        <f>+Hoja1!D41</f>
        <v>0</v>
      </c>
      <c r="D6" s="13">
        <f>+Hoja1!E41</f>
        <v>0</v>
      </c>
      <c r="E6" s="13">
        <f>+Hoja1!F41</f>
        <v>0</v>
      </c>
      <c r="F6" s="13">
        <f>+Hoja1!G41</f>
        <v>0</v>
      </c>
      <c r="G6" s="13">
        <f>+Hoja1!H41</f>
        <v>0.5</v>
      </c>
      <c r="H6" s="13">
        <f>+Hoja1!I41</f>
        <v>1</v>
      </c>
      <c r="I6" s="13">
        <f>+Hoja1!J41</f>
        <v>1</v>
      </c>
      <c r="J6" s="13">
        <f>+Hoja1!K41</f>
        <v>1</v>
      </c>
    </row>
    <row r="7" spans="1:14" ht="12.75">
      <c r="A7" s="12" t="s">
        <v>15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26</v>
      </c>
      <c r="M7" s="1"/>
      <c r="N7" s="1"/>
    </row>
    <row r="8" spans="1:14" ht="12.75">
      <c r="A8" s="13">
        <f>+Hoja1!B43</f>
        <v>0</v>
      </c>
      <c r="B8" s="13">
        <f>+Hoja1!C43</f>
        <v>0</v>
      </c>
      <c r="C8" s="13">
        <f>+Hoja1!D43</f>
        <v>0</v>
      </c>
      <c r="D8" s="13">
        <f>+Hoja1!E43</f>
        <v>0</v>
      </c>
      <c r="E8" s="13">
        <f>+Hoja1!F43</f>
        <v>0</v>
      </c>
      <c r="F8" s="13">
        <f>+Hoja1!G43</f>
        <v>0</v>
      </c>
      <c r="G8" s="13">
        <f>+Hoja1!H43</f>
        <v>0</v>
      </c>
      <c r="H8" s="13">
        <f>+Hoja1!I43</f>
        <v>0.75</v>
      </c>
      <c r="I8" s="13">
        <f>+Hoja1!J43</f>
        <v>1</v>
      </c>
      <c r="J8" s="13">
        <f>+Hoja1!K43</f>
        <v>0.75</v>
      </c>
      <c r="K8" s="13">
        <f>+Hoja1!L43</f>
        <v>1</v>
      </c>
      <c r="L8" s="13">
        <f>+Hoja1!M43</f>
        <v>1</v>
      </c>
      <c r="M8" s="1"/>
      <c r="N8" s="1"/>
    </row>
    <row r="9" spans="1:14" ht="12.75">
      <c r="A9" s="12" t="s">
        <v>27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2" t="s">
        <v>33</v>
      </c>
      <c r="H9" s="12" t="s">
        <v>34</v>
      </c>
      <c r="I9" s="12" t="s">
        <v>35</v>
      </c>
      <c r="J9" s="12" t="s">
        <v>36</v>
      </c>
      <c r="K9" s="12" t="s">
        <v>37</v>
      </c>
      <c r="L9" s="12" t="s">
        <v>38</v>
      </c>
      <c r="M9" s="1"/>
      <c r="N9" s="1"/>
    </row>
    <row r="10" spans="1:14" ht="12.75">
      <c r="A10" s="13">
        <f>+Hoja1!B45</f>
        <v>0</v>
      </c>
      <c r="B10" s="13">
        <f>+Hoja1!C45</f>
        <v>0</v>
      </c>
      <c r="C10" s="13">
        <f>+Hoja1!D45</f>
        <v>0</v>
      </c>
      <c r="D10" s="13">
        <f>+Hoja1!E45</f>
        <v>0</v>
      </c>
      <c r="E10" s="13">
        <f>+Hoja1!F45</f>
        <v>0</v>
      </c>
      <c r="F10" s="13">
        <f>+Hoja1!G45</f>
        <v>0</v>
      </c>
      <c r="G10" s="13">
        <f>+Hoja1!H45</f>
        <v>0</v>
      </c>
      <c r="H10" s="13">
        <f>+Hoja1!I45</f>
        <v>0.5</v>
      </c>
      <c r="I10" s="13">
        <f>+Hoja1!J45</f>
        <v>0.75</v>
      </c>
      <c r="J10" s="13">
        <f>+Hoja1!K45</f>
        <v>0</v>
      </c>
      <c r="K10" s="13">
        <f>+Hoja1!L45</f>
        <v>0.25</v>
      </c>
      <c r="L10" s="13">
        <f>+Hoja1!M45</f>
        <v>1</v>
      </c>
      <c r="M10" s="1"/>
      <c r="N10" s="1"/>
    </row>
    <row r="11" spans="1:14" ht="12.75">
      <c r="A11" s="12" t="s">
        <v>39</v>
      </c>
      <c r="B11" s="12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 t="s">
        <v>49</v>
      </c>
      <c r="L11" s="12" t="s">
        <v>50</v>
      </c>
      <c r="M11" s="12" t="s">
        <v>51</v>
      </c>
      <c r="N11" s="12" t="s">
        <v>52</v>
      </c>
    </row>
    <row r="12" spans="1:14" ht="12.75">
      <c r="A12" s="13">
        <f>+Hoja1!B47</f>
        <v>0</v>
      </c>
      <c r="B12" s="13">
        <f>+Hoja1!C47</f>
        <v>0</v>
      </c>
      <c r="C12" s="13">
        <f>+Hoja1!D47</f>
        <v>0</v>
      </c>
      <c r="D12" s="13">
        <f>+Hoja1!E47</f>
        <v>0</v>
      </c>
      <c r="E12" s="13">
        <f>+Hoja1!F47</f>
        <v>0</v>
      </c>
      <c r="F12" s="13">
        <f>+Hoja1!G47</f>
        <v>0</v>
      </c>
      <c r="G12" s="13">
        <f>+Hoja1!H47</f>
        <v>0</v>
      </c>
      <c r="H12" s="13">
        <f>+Hoja1!I47</f>
        <v>0</v>
      </c>
      <c r="I12" s="13">
        <f>+Hoja1!J47</f>
        <v>0</v>
      </c>
      <c r="J12" s="13">
        <f>+Hoja1!K47</f>
        <v>0</v>
      </c>
      <c r="K12" s="13">
        <f>+Hoja1!L47</f>
        <v>0</v>
      </c>
      <c r="L12" s="13">
        <f>+Hoja1!M47</f>
        <v>0</v>
      </c>
      <c r="M12" s="13">
        <f>+Hoja1!N47</f>
        <v>0.75</v>
      </c>
      <c r="N12" s="13">
        <f>+Hoja1!O47</f>
        <v>1</v>
      </c>
    </row>
    <row r="15" spans="1:17" ht="12.75">
      <c r="A15" s="22"/>
      <c r="B15" s="20" t="s">
        <v>61</v>
      </c>
      <c r="C15" s="23"/>
      <c r="D15" s="23"/>
      <c r="E15" s="23"/>
      <c r="F15" s="20" t="s">
        <v>62</v>
      </c>
      <c r="G15" s="22"/>
      <c r="H15" s="22"/>
      <c r="I15" s="22"/>
      <c r="J15" s="21" t="s">
        <v>63</v>
      </c>
      <c r="K15" s="22"/>
      <c r="L15" s="22"/>
      <c r="M15" s="22"/>
      <c r="N15" s="21" t="s">
        <v>64</v>
      </c>
      <c r="O15" s="22"/>
      <c r="P15" s="22"/>
      <c r="Q15" s="22"/>
    </row>
    <row r="16" spans="1:17" ht="13.5" thickBot="1">
      <c r="A16" s="24"/>
      <c r="B16" s="25" t="s">
        <v>53</v>
      </c>
      <c r="C16" s="26" t="s">
        <v>54</v>
      </c>
      <c r="D16" s="26" t="s">
        <v>55</v>
      </c>
      <c r="E16" s="26" t="s">
        <v>56</v>
      </c>
      <c r="F16" s="25" t="s">
        <v>53</v>
      </c>
      <c r="G16" s="26" t="s">
        <v>54</v>
      </c>
      <c r="H16" s="26" t="s">
        <v>55</v>
      </c>
      <c r="I16" s="26" t="s">
        <v>56</v>
      </c>
      <c r="J16" s="25" t="s">
        <v>53</v>
      </c>
      <c r="K16" s="26" t="s">
        <v>54</v>
      </c>
      <c r="L16" s="26" t="s">
        <v>55</v>
      </c>
      <c r="M16" s="26" t="s">
        <v>56</v>
      </c>
      <c r="N16" s="25" t="s">
        <v>53</v>
      </c>
      <c r="O16" s="26" t="s">
        <v>54</v>
      </c>
      <c r="P16" s="26" t="s">
        <v>55</v>
      </c>
      <c r="Q16" s="26" t="s">
        <v>56</v>
      </c>
    </row>
    <row r="17" spans="1:17" ht="12.75">
      <c r="A17" s="19">
        <v>13</v>
      </c>
      <c r="B17" s="21">
        <v>0</v>
      </c>
      <c r="C17">
        <v>0</v>
      </c>
      <c r="D17">
        <v>0</v>
      </c>
      <c r="E17">
        <v>0</v>
      </c>
      <c r="F17" s="21">
        <v>0</v>
      </c>
      <c r="G17">
        <v>0</v>
      </c>
      <c r="H17">
        <v>0</v>
      </c>
      <c r="I17">
        <v>0.18</v>
      </c>
      <c r="J17" s="21">
        <v>0</v>
      </c>
      <c r="K17">
        <v>0</v>
      </c>
      <c r="L17">
        <v>0</v>
      </c>
      <c r="M17">
        <v>0.15</v>
      </c>
      <c r="N17" s="21">
        <v>0</v>
      </c>
      <c r="O17">
        <v>0</v>
      </c>
      <c r="P17">
        <v>0</v>
      </c>
      <c r="Q17">
        <v>0.1</v>
      </c>
    </row>
    <row r="18" spans="1:17" ht="12.75">
      <c r="A18" s="19">
        <v>11</v>
      </c>
      <c r="B18" s="21">
        <v>0</v>
      </c>
      <c r="C18">
        <v>0.01</v>
      </c>
      <c r="D18">
        <v>0.12</v>
      </c>
      <c r="E18">
        <v>0.44</v>
      </c>
      <c r="F18" s="21">
        <v>0</v>
      </c>
      <c r="G18">
        <v>0.01</v>
      </c>
      <c r="H18">
        <v>0.18</v>
      </c>
      <c r="I18">
        <v>1.05</v>
      </c>
      <c r="J18" s="21">
        <v>0</v>
      </c>
      <c r="K18">
        <v>0.01</v>
      </c>
      <c r="L18">
        <v>0.02</v>
      </c>
      <c r="M18">
        <v>0.15</v>
      </c>
      <c r="N18" s="21">
        <v>0</v>
      </c>
      <c r="O18">
        <v>0</v>
      </c>
      <c r="P18">
        <v>0.03</v>
      </c>
      <c r="Q18">
        <v>0.06</v>
      </c>
    </row>
    <row r="19" spans="1:17" ht="12.75">
      <c r="A19" s="19">
        <v>9</v>
      </c>
      <c r="B19" s="21">
        <v>0.13</v>
      </c>
      <c r="C19">
        <v>0.41</v>
      </c>
      <c r="D19">
        <v>0.62</v>
      </c>
      <c r="E19">
        <v>1.49</v>
      </c>
      <c r="F19" s="21">
        <v>0</v>
      </c>
      <c r="G19">
        <v>0.01</v>
      </c>
      <c r="H19">
        <v>0.18</v>
      </c>
      <c r="I19">
        <v>1.05</v>
      </c>
      <c r="J19" s="21">
        <v>0.23</v>
      </c>
      <c r="K19">
        <v>0.5</v>
      </c>
      <c r="L19">
        <v>0.37</v>
      </c>
      <c r="M19">
        <v>0.1</v>
      </c>
      <c r="N19" s="21">
        <v>0.02</v>
      </c>
      <c r="O19">
        <v>0.1</v>
      </c>
      <c r="P19">
        <v>0.19</v>
      </c>
      <c r="Q19">
        <v>0.56</v>
      </c>
    </row>
    <row r="20" spans="1:17" ht="12.75">
      <c r="A20" s="19">
        <v>7</v>
      </c>
      <c r="B20" s="21">
        <v>1</v>
      </c>
      <c r="C20">
        <v>0.95</v>
      </c>
      <c r="D20">
        <v>1.27</v>
      </c>
      <c r="E20">
        <v>2.76</v>
      </c>
      <c r="F20" s="21">
        <v>0.52</v>
      </c>
      <c r="G20">
        <v>0.77</v>
      </c>
      <c r="H20">
        <v>1.32</v>
      </c>
      <c r="I20">
        <v>3.56</v>
      </c>
      <c r="J20" s="21">
        <v>1.66</v>
      </c>
      <c r="K20">
        <v>1.06</v>
      </c>
      <c r="L20">
        <v>0.93</v>
      </c>
      <c r="M20">
        <v>0.78</v>
      </c>
      <c r="N20" s="21">
        <v>0.54</v>
      </c>
      <c r="O20">
        <v>0.55</v>
      </c>
      <c r="P20">
        <v>0.78</v>
      </c>
      <c r="Q20">
        <v>1.8</v>
      </c>
    </row>
    <row r="21" spans="1:17" ht="12.75">
      <c r="A21" s="19">
        <v>5</v>
      </c>
      <c r="B21" s="21">
        <v>1.84</v>
      </c>
      <c r="C21">
        <v>1.5</v>
      </c>
      <c r="D21">
        <v>1.83</v>
      </c>
      <c r="E21">
        <v>3.87</v>
      </c>
      <c r="F21" s="21">
        <v>1.11</v>
      </c>
      <c r="G21">
        <v>1.26</v>
      </c>
      <c r="H21">
        <v>1.85</v>
      </c>
      <c r="I21">
        <v>4.66</v>
      </c>
      <c r="J21" s="21">
        <v>2.76</v>
      </c>
      <c r="K21">
        <v>1.62</v>
      </c>
      <c r="L21">
        <v>1.43</v>
      </c>
      <c r="M21">
        <v>1.68</v>
      </c>
      <c r="N21" s="21">
        <v>1.32</v>
      </c>
      <c r="O21">
        <v>1.12</v>
      </c>
      <c r="P21">
        <v>1.4</v>
      </c>
      <c r="Q21">
        <v>3.06</v>
      </c>
    </row>
    <row r="22" spans="1:17" ht="12.75">
      <c r="A22" s="19">
        <v>3</v>
      </c>
      <c r="B22" s="21">
        <v>2.7</v>
      </c>
      <c r="C22">
        <v>1.88</v>
      </c>
      <c r="D22">
        <v>2.21</v>
      </c>
      <c r="E22">
        <v>4.67</v>
      </c>
      <c r="F22" s="21">
        <v>1.75</v>
      </c>
      <c r="G22">
        <v>1.6</v>
      </c>
      <c r="H22">
        <v>2.2</v>
      </c>
      <c r="I22">
        <v>5.44</v>
      </c>
      <c r="J22" s="21">
        <v>3.83</v>
      </c>
      <c r="K22">
        <v>2</v>
      </c>
      <c r="L22">
        <v>1.77</v>
      </c>
      <c r="M22">
        <v>2.36</v>
      </c>
      <c r="N22" s="21">
        <v>2.24</v>
      </c>
      <c r="O22">
        <v>1.6</v>
      </c>
      <c r="P22">
        <v>1.92</v>
      </c>
      <c r="Q22">
        <v>4.14</v>
      </c>
    </row>
    <row r="23" spans="1:17" ht="12.75">
      <c r="A23" s="19">
        <v>1</v>
      </c>
      <c r="B23" s="21">
        <v>3.17</v>
      </c>
      <c r="C23">
        <v>2.12</v>
      </c>
      <c r="D23">
        <v>2.43</v>
      </c>
      <c r="E23">
        <v>5.04</v>
      </c>
      <c r="F23" s="21">
        <v>2.1</v>
      </c>
      <c r="G23">
        <v>1.81</v>
      </c>
      <c r="H23">
        <v>2.4</v>
      </c>
      <c r="I23">
        <v>5.78</v>
      </c>
      <c r="J23" s="21">
        <v>4.36</v>
      </c>
      <c r="K23">
        <v>2.23</v>
      </c>
      <c r="L23">
        <v>1.98</v>
      </c>
      <c r="M23">
        <v>2.69</v>
      </c>
      <c r="N23" s="21">
        <v>2.89</v>
      </c>
      <c r="O23">
        <v>1.98</v>
      </c>
      <c r="P23">
        <v>2.31</v>
      </c>
      <c r="Q23">
        <v>4.87</v>
      </c>
    </row>
    <row r="24" spans="1:17" ht="12.75">
      <c r="A24" s="19">
        <v>2</v>
      </c>
      <c r="B24" s="21">
        <v>3.17</v>
      </c>
      <c r="C24">
        <v>2.12</v>
      </c>
      <c r="D24">
        <v>2.33</v>
      </c>
      <c r="E24">
        <v>4.99</v>
      </c>
      <c r="F24" s="21">
        <v>2.11</v>
      </c>
      <c r="G24">
        <v>1.8</v>
      </c>
      <c r="H24">
        <v>2.3</v>
      </c>
      <c r="I24">
        <v>5.73</v>
      </c>
      <c r="J24" s="21">
        <v>4.4</v>
      </c>
      <c r="K24">
        <v>2.23</v>
      </c>
      <c r="L24">
        <v>1.91</v>
      </c>
      <c r="M24">
        <v>2.66</v>
      </c>
      <c r="N24" s="21">
        <v>3.16</v>
      </c>
      <c r="O24">
        <v>2.15</v>
      </c>
      <c r="P24">
        <v>2.4</v>
      </c>
      <c r="Q24">
        <v>5.2</v>
      </c>
    </row>
    <row r="25" spans="1:17" ht="12.75">
      <c r="A25" s="19">
        <v>4</v>
      </c>
      <c r="B25" s="21">
        <v>2.7</v>
      </c>
      <c r="C25">
        <v>1.89</v>
      </c>
      <c r="D25">
        <v>2.01</v>
      </c>
      <c r="E25">
        <v>4.46</v>
      </c>
      <c r="F25" s="21">
        <v>1.75</v>
      </c>
      <c r="G25">
        <v>1.61</v>
      </c>
      <c r="H25">
        <v>2</v>
      </c>
      <c r="I25">
        <v>5.19</v>
      </c>
      <c r="J25" s="21">
        <v>3.82</v>
      </c>
      <c r="K25">
        <v>2.01</v>
      </c>
      <c r="L25">
        <v>1.62</v>
      </c>
      <c r="M25">
        <v>2.26</v>
      </c>
      <c r="N25" s="21">
        <v>2.93</v>
      </c>
      <c r="O25">
        <v>2.08</v>
      </c>
      <c r="P25">
        <v>2.23</v>
      </c>
      <c r="Q25">
        <v>5.02</v>
      </c>
    </row>
    <row r="26" spans="1:17" ht="12.75">
      <c r="A26" s="19">
        <v>6</v>
      </c>
      <c r="B26" s="21">
        <v>1.79</v>
      </c>
      <c r="C26">
        <v>1.51</v>
      </c>
      <c r="D26">
        <v>1.65</v>
      </c>
      <c r="E26">
        <v>3.63</v>
      </c>
      <c r="F26" s="21">
        <v>1.09</v>
      </c>
      <c r="G26">
        <v>1.26</v>
      </c>
      <c r="H26">
        <v>1.65</v>
      </c>
      <c r="I26">
        <v>4.37</v>
      </c>
      <c r="J26" s="21">
        <v>2.68</v>
      </c>
      <c r="K26">
        <v>1.62</v>
      </c>
      <c r="L26">
        <v>1.3</v>
      </c>
      <c r="M26">
        <v>1.58</v>
      </c>
      <c r="N26" s="21">
        <v>2.14</v>
      </c>
      <c r="O26">
        <v>1.82</v>
      </c>
      <c r="P26">
        <v>2</v>
      </c>
      <c r="Q26">
        <v>4.46</v>
      </c>
    </row>
    <row r="27" spans="1:17" ht="12.75">
      <c r="A27" s="19">
        <v>8</v>
      </c>
      <c r="B27" s="21">
        <v>0.98</v>
      </c>
      <c r="C27">
        <v>0.99</v>
      </c>
      <c r="D27">
        <v>1.08</v>
      </c>
      <c r="E27">
        <v>2.55</v>
      </c>
      <c r="F27" s="21">
        <v>0.51</v>
      </c>
      <c r="G27">
        <v>0.82</v>
      </c>
      <c r="H27">
        <v>1.11</v>
      </c>
      <c r="I27">
        <v>3.28</v>
      </c>
      <c r="J27" s="21">
        <v>1.62</v>
      </c>
      <c r="K27">
        <v>1.09</v>
      </c>
      <c r="L27">
        <v>0.79</v>
      </c>
      <c r="M27">
        <v>0.74</v>
      </c>
      <c r="N27" s="21">
        <v>1.33</v>
      </c>
      <c r="O27">
        <v>1.36</v>
      </c>
      <c r="P27">
        <v>1.48</v>
      </c>
      <c r="Q27">
        <v>3.54</v>
      </c>
    </row>
    <row r="28" spans="1:17" ht="12.75">
      <c r="A28" s="19">
        <v>10</v>
      </c>
      <c r="B28" s="21">
        <v>0.11</v>
      </c>
      <c r="C28">
        <v>0.42</v>
      </c>
      <c r="D28">
        <v>0.52</v>
      </c>
      <c r="E28">
        <v>1.33</v>
      </c>
      <c r="F28" s="21">
        <v>0.05</v>
      </c>
      <c r="G28">
        <v>0.33</v>
      </c>
      <c r="H28">
        <v>0.57</v>
      </c>
      <c r="I28">
        <v>1.98</v>
      </c>
      <c r="J28" s="21">
        <v>0.19</v>
      </c>
      <c r="K28">
        <v>0.49</v>
      </c>
      <c r="L28">
        <v>0.32</v>
      </c>
      <c r="M28">
        <v>0.1</v>
      </c>
      <c r="N28" s="21">
        <v>0.18</v>
      </c>
      <c r="O28">
        <v>0.71</v>
      </c>
      <c r="P28">
        <v>0.88</v>
      </c>
      <c r="Q28">
        <v>2.26</v>
      </c>
    </row>
    <row r="29" spans="1:17" ht="12.75">
      <c r="A29" s="19">
        <v>12</v>
      </c>
      <c r="B29" s="21">
        <v>0</v>
      </c>
      <c r="C29">
        <v>0.02</v>
      </c>
      <c r="D29">
        <v>0.1</v>
      </c>
      <c r="E29">
        <v>0.4</v>
      </c>
      <c r="F29" s="21">
        <v>0</v>
      </c>
      <c r="G29">
        <v>0.02</v>
      </c>
      <c r="H29">
        <v>0.15</v>
      </c>
      <c r="I29">
        <v>0.96</v>
      </c>
      <c r="J29" s="21">
        <v>0</v>
      </c>
      <c r="K29">
        <v>0.02</v>
      </c>
      <c r="L29">
        <v>0.02</v>
      </c>
      <c r="M29">
        <v>0.13</v>
      </c>
      <c r="N29" s="21">
        <v>0</v>
      </c>
      <c r="O29">
        <v>0.06</v>
      </c>
      <c r="P29">
        <v>0.32</v>
      </c>
      <c r="Q29">
        <v>1.17</v>
      </c>
    </row>
    <row r="30" spans="1:17" ht="12.75">
      <c r="A30" s="19">
        <v>14</v>
      </c>
      <c r="B30" s="21">
        <v>0</v>
      </c>
      <c r="C30">
        <v>0</v>
      </c>
      <c r="D30">
        <v>0</v>
      </c>
      <c r="E30">
        <v>0.02</v>
      </c>
      <c r="F30" s="21">
        <v>0</v>
      </c>
      <c r="G30">
        <v>0</v>
      </c>
      <c r="H30">
        <v>0</v>
      </c>
      <c r="I30">
        <v>0.17</v>
      </c>
      <c r="J30" s="21">
        <v>0</v>
      </c>
      <c r="K30">
        <v>0</v>
      </c>
      <c r="L30">
        <v>0</v>
      </c>
      <c r="M30">
        <v>0.13</v>
      </c>
      <c r="N30" s="21">
        <v>0</v>
      </c>
      <c r="O30">
        <v>0</v>
      </c>
      <c r="P30">
        <v>0</v>
      </c>
      <c r="Q30">
        <v>0.22</v>
      </c>
    </row>
    <row r="32" spans="2:17" ht="12.75">
      <c r="B32">
        <f>A6*B19+B6*B20+C6*B21+D6*B22+E6*B23+F6*B24+G6*B25+H6*B26+I6*B27+J6*B28</f>
        <v>4.23</v>
      </c>
      <c r="C32">
        <f>A8*C18+B8*C19+C8*C20+D8*C21+E8*C22+F8*C23+G8*C24+H8*C25+I8*C26+J8*C27+K8*C28+L8*C29</f>
        <v>4.109999999999999</v>
      </c>
      <c r="D32">
        <f>A10*D18+B10*D19+C10*D20+D10*D21+E10*D22+F10*D23+G10*D24+H10*D25+I10*D26+J10*D27+K10*D28+L10*D29</f>
        <v>2.4724999999999997</v>
      </c>
      <c r="E32">
        <f>A12*E17+B12*E18+C12*E19+D12*E20+E12*E21+F12*E22+G12*E23+H12*E24+I12*E25+J12*E26+K12*E27+L12*E28+M12*E29+N12*E30</f>
        <v>0.32000000000000006</v>
      </c>
      <c r="F32">
        <f>A6*F19+B6*F20+C6*F21+D6*F22+E6*F23+F6*F24+G6*F25+H6*F26+I6*F27+J6*F28</f>
        <v>2.525</v>
      </c>
      <c r="G32">
        <f>A8*G18+B8*G19+C8*G20+D8*G21+E8*G22+F8*G23+G8*G24+H8*G25+I8*G26+J8*G27+K8*G28+L8*G29</f>
        <v>3.4325000000000006</v>
      </c>
      <c r="H32">
        <f>A10*H18+B10*H19+C10*H20+D10*H21+E10*H22+F10*H23+G10*H24+H10*H25+I10*H26+J10*H27+K10*H28+L10*H29</f>
        <v>2.53</v>
      </c>
      <c r="I32">
        <f>A12*I17+B12*I18+C12*I19+D12*I20+E12*I21+F12*I22+G12*I23+H12*I24+I12*I25+J12*I26+K12*I27+L12*I28+M12*I29+N12*I30</f>
        <v>0.89</v>
      </c>
      <c r="J32">
        <f>A6*J19+B6*J20+C6*J21+D6*J22+E6*J23+F6*J24+G6*J25+H6*J26+I6*J27+J6*J28</f>
        <v>6.4</v>
      </c>
      <c r="K32">
        <f>A8*K18+B8*K19+C8*K20+D8*K21+E8*K22+F8*K23+G8*K24+H8*K25+I8*K26+J8*K27+K8*K28+L8*K29</f>
        <v>4.455</v>
      </c>
      <c r="L32">
        <f>A10*L18+B10*L19+C10*L20+D10*L21+E10*L22+F10*L23+G10*L24+H10*L25+I10*L26+J10*L27+K10*L28+L10*L29</f>
        <v>1.8850000000000002</v>
      </c>
      <c r="M32">
        <f>A12*M17+B12*M18+C12*M19+D12*M20+E12*M21+F12*M22+G12*M23+H12*M24+I12*M25+J12*M26+K12*M27+L12*M28+M12*M29+N12*M30</f>
        <v>0.2275</v>
      </c>
      <c r="N32">
        <f>A6*N19+B6*N20+C6*N21+D6*N22+E6*N23+F6*N24+G6*N25+H6*N26+I6*N27+J6*N28</f>
        <v>5.115</v>
      </c>
      <c r="O32">
        <f>A8*O18+B8*O19+C8*O20+D8*O21+E8*O22+F8*O23+G8*O24+H8*O25+I8*O26+J8*O27+K8*O28+L8*O29</f>
        <v>5.17</v>
      </c>
      <c r="P32">
        <f>A10*P18+B10*P19+C10*P20+D10*P21+E10*P22+F10*P23+G10*P24+H10*P25+I10*P26+J10*P27+K10*P28+L10*P29</f>
        <v>3.1550000000000002</v>
      </c>
      <c r="Q32">
        <f>A12*Q17+B12*Q18+C12*Q19+D12*Q20+E12*Q21+F12*Q22+G12*Q23+H12*Q24+I12*Q25+J12*Q26+J12*Q27+L12*Q28+M12*Q29+N12*Q30</f>
        <v>1.0975</v>
      </c>
    </row>
    <row r="33" spans="2:14" ht="12.75">
      <c r="B33">
        <f>B32+C32+D32+E32</f>
        <v>11.1325</v>
      </c>
      <c r="F33">
        <f>F32+G32+H32+I32</f>
        <v>9.377500000000001</v>
      </c>
      <c r="J33">
        <f>J32+K32+L32+M32</f>
        <v>12.9675</v>
      </c>
      <c r="N33">
        <f>N32+O32+P32+Q32</f>
        <v>14.537500000000001</v>
      </c>
    </row>
    <row r="35" spans="1:17" ht="12.75">
      <c r="A35" s="22"/>
      <c r="B35" s="21" t="s">
        <v>74</v>
      </c>
      <c r="C35" s="22"/>
      <c r="D35" s="22"/>
      <c r="E35" s="22"/>
      <c r="F35" s="21" t="s">
        <v>66</v>
      </c>
      <c r="G35" s="22"/>
      <c r="H35" s="22"/>
      <c r="I35" s="22"/>
      <c r="J35" s="22" t="s">
        <v>67</v>
      </c>
      <c r="K35" s="22"/>
      <c r="L35" s="22"/>
      <c r="M35" s="22"/>
      <c r="N35" s="22" t="s">
        <v>68</v>
      </c>
      <c r="O35" s="22"/>
      <c r="P35" s="22"/>
      <c r="Q35" s="22"/>
    </row>
    <row r="36" spans="1:17" ht="13.5" thickBot="1">
      <c r="A36" s="24"/>
      <c r="B36" s="25" t="s">
        <v>53</v>
      </c>
      <c r="C36" s="26" t="s">
        <v>54</v>
      </c>
      <c r="D36" s="26" t="s">
        <v>55</v>
      </c>
      <c r="E36" s="26" t="s">
        <v>56</v>
      </c>
      <c r="F36" s="25" t="s">
        <v>53</v>
      </c>
      <c r="G36" s="26" t="s">
        <v>54</v>
      </c>
      <c r="H36" s="26" t="s">
        <v>55</v>
      </c>
      <c r="I36" s="26" t="s">
        <v>56</v>
      </c>
      <c r="J36" s="25" t="s">
        <v>53</v>
      </c>
      <c r="K36" s="26" t="s">
        <v>54</v>
      </c>
      <c r="L36" s="26" t="s">
        <v>55</v>
      </c>
      <c r="M36" s="26" t="s">
        <v>56</v>
      </c>
      <c r="N36" s="25" t="s">
        <v>53</v>
      </c>
      <c r="O36" s="26" t="s">
        <v>54</v>
      </c>
      <c r="P36" s="26" t="s">
        <v>55</v>
      </c>
      <c r="Q36" s="26" t="s">
        <v>56</v>
      </c>
    </row>
    <row r="37" spans="1:17" ht="12.75">
      <c r="A37" s="19">
        <v>13</v>
      </c>
      <c r="B37" s="21">
        <v>0.1</v>
      </c>
      <c r="C37">
        <v>0</v>
      </c>
      <c r="D37">
        <v>0</v>
      </c>
      <c r="E37">
        <v>0.33</v>
      </c>
      <c r="F37" s="21">
        <v>0</v>
      </c>
      <c r="G37" s="27">
        <v>0</v>
      </c>
      <c r="H37" s="27">
        <v>0</v>
      </c>
      <c r="I37" s="27">
        <v>0.14</v>
      </c>
      <c r="J37" s="21">
        <v>0</v>
      </c>
      <c r="K37" s="27">
        <v>0</v>
      </c>
      <c r="L37" s="27">
        <v>0</v>
      </c>
      <c r="M37" s="27">
        <v>0.43</v>
      </c>
      <c r="N37" s="21">
        <v>0</v>
      </c>
      <c r="O37" s="27">
        <v>0</v>
      </c>
      <c r="P37" s="27">
        <v>0</v>
      </c>
      <c r="Q37" s="27">
        <v>0.22</v>
      </c>
    </row>
    <row r="38" spans="1:17" ht="12.75">
      <c r="A38" s="19">
        <v>11</v>
      </c>
      <c r="B38" s="21">
        <v>0.06</v>
      </c>
      <c r="C38">
        <v>0.01</v>
      </c>
      <c r="D38">
        <v>0.15</v>
      </c>
      <c r="E38">
        <v>0.51</v>
      </c>
      <c r="F38" s="21">
        <v>0</v>
      </c>
      <c r="G38" s="27">
        <v>0</v>
      </c>
      <c r="H38" s="27">
        <v>0.08</v>
      </c>
      <c r="I38" s="27">
        <v>0.16</v>
      </c>
      <c r="J38" s="21">
        <v>0</v>
      </c>
      <c r="K38" s="27">
        <v>0.01</v>
      </c>
      <c r="L38" s="27">
        <v>0.27</v>
      </c>
      <c r="M38" s="27">
        <v>0.78</v>
      </c>
      <c r="N38" s="21">
        <v>0</v>
      </c>
      <c r="O38" s="27">
        <v>0.03</v>
      </c>
      <c r="P38" s="27">
        <v>0.37</v>
      </c>
      <c r="Q38" s="27">
        <v>1.26</v>
      </c>
    </row>
    <row r="39" spans="1:17" ht="12.75">
      <c r="A39" s="19">
        <v>9</v>
      </c>
      <c r="B39" s="21">
        <v>0.56</v>
      </c>
      <c r="C39">
        <v>0.06</v>
      </c>
      <c r="D39">
        <v>0.14</v>
      </c>
      <c r="E39">
        <v>0.43</v>
      </c>
      <c r="F39" s="21">
        <v>0.02</v>
      </c>
      <c r="G39" s="27">
        <v>0.04</v>
      </c>
      <c r="H39" s="27">
        <v>0.04</v>
      </c>
      <c r="I39" s="27">
        <v>0.02</v>
      </c>
      <c r="J39" s="21">
        <v>0.09</v>
      </c>
      <c r="K39" s="27">
        <v>0.21</v>
      </c>
      <c r="L39" s="27">
        <v>0.33</v>
      </c>
      <c r="M39" s="27">
        <v>0.76</v>
      </c>
      <c r="N39" s="21">
        <v>0.21</v>
      </c>
      <c r="O39" s="27">
        <v>0.7</v>
      </c>
      <c r="P39" s="27">
        <v>1.05</v>
      </c>
      <c r="Q39" s="27">
        <v>2.5</v>
      </c>
    </row>
    <row r="40" spans="1:17" ht="12.75">
      <c r="A40" s="19">
        <v>7</v>
      </c>
      <c r="B40" s="21">
        <v>1.8</v>
      </c>
      <c r="C40">
        <v>0.04</v>
      </c>
      <c r="D40">
        <v>0.07</v>
      </c>
      <c r="E40">
        <v>0.31</v>
      </c>
      <c r="F40" s="21">
        <v>0.02</v>
      </c>
      <c r="G40" s="27">
        <v>0.13</v>
      </c>
      <c r="H40" s="27">
        <v>0.31</v>
      </c>
      <c r="I40" s="27">
        <v>1.02</v>
      </c>
      <c r="J40" s="21">
        <v>0.21</v>
      </c>
      <c r="K40" s="27">
        <v>0.18</v>
      </c>
      <c r="L40" s="27">
        <v>0.27</v>
      </c>
      <c r="M40" s="27">
        <v>0.7</v>
      </c>
      <c r="N40" s="21">
        <v>1.34</v>
      </c>
      <c r="O40" s="27">
        <v>1.28</v>
      </c>
      <c r="P40" s="27">
        <v>1.73</v>
      </c>
      <c r="Q40" s="27">
        <v>3.79</v>
      </c>
    </row>
    <row r="41" spans="1:17" ht="12.75">
      <c r="A41" s="19">
        <v>5</v>
      </c>
      <c r="B41" s="21">
        <v>3.06</v>
      </c>
      <c r="C41">
        <v>0.55</v>
      </c>
      <c r="D41">
        <v>0.22</v>
      </c>
      <c r="E41">
        <v>0.11</v>
      </c>
      <c r="F41" s="21">
        <v>0.64</v>
      </c>
      <c r="G41" s="27">
        <v>0.68</v>
      </c>
      <c r="H41" s="27">
        <v>0.97</v>
      </c>
      <c r="I41" s="27">
        <v>2.39</v>
      </c>
      <c r="J41" s="21">
        <v>0.1</v>
      </c>
      <c r="K41" s="27">
        <v>0.11</v>
      </c>
      <c r="L41" s="27">
        <v>0.21</v>
      </c>
      <c r="M41" s="27">
        <v>0.52</v>
      </c>
      <c r="N41" s="21">
        <v>2.17</v>
      </c>
      <c r="O41" s="27">
        <v>1.79</v>
      </c>
      <c r="P41" s="27">
        <v>2.21</v>
      </c>
      <c r="Q41" s="27">
        <v>4.7</v>
      </c>
    </row>
    <row r="42" spans="1:17" ht="12.75">
      <c r="A42" s="19">
        <v>3</v>
      </c>
      <c r="B42" s="21">
        <v>4.14</v>
      </c>
      <c r="C42">
        <v>1.16</v>
      </c>
      <c r="D42">
        <v>0.87</v>
      </c>
      <c r="E42">
        <v>0.67</v>
      </c>
      <c r="F42" s="21">
        <v>1.55</v>
      </c>
      <c r="G42" s="27">
        <v>1.24</v>
      </c>
      <c r="H42" s="27">
        <v>1.59</v>
      </c>
      <c r="I42" s="27">
        <v>3.7</v>
      </c>
      <c r="J42" s="21">
        <v>0.45</v>
      </c>
      <c r="K42" s="27">
        <v>0.03</v>
      </c>
      <c r="L42" s="27">
        <v>0.05</v>
      </c>
      <c r="M42" s="27">
        <v>0.25</v>
      </c>
      <c r="N42" s="21">
        <v>2.9</v>
      </c>
      <c r="O42" s="27">
        <v>2.05</v>
      </c>
      <c r="P42" s="27">
        <v>2.43</v>
      </c>
      <c r="Q42" s="27">
        <v>5.2</v>
      </c>
    </row>
    <row r="43" spans="1:17" ht="12.75">
      <c r="A43" s="19">
        <v>1</v>
      </c>
      <c r="B43" s="21">
        <v>4.87</v>
      </c>
      <c r="C43">
        <v>1.73</v>
      </c>
      <c r="D43">
        <v>1.49</v>
      </c>
      <c r="E43">
        <v>1.86</v>
      </c>
      <c r="F43" s="21">
        <v>2.35</v>
      </c>
      <c r="G43" s="27">
        <v>1.74</v>
      </c>
      <c r="H43" s="27">
        <v>2.12</v>
      </c>
      <c r="I43" s="27">
        <v>4.73</v>
      </c>
      <c r="J43" s="21">
        <v>1.73</v>
      </c>
      <c r="K43" s="27">
        <v>0.8</v>
      </c>
      <c r="L43" s="27">
        <v>0.62</v>
      </c>
      <c r="M43" s="27">
        <v>0.55</v>
      </c>
      <c r="N43" s="21">
        <v>3.12</v>
      </c>
      <c r="O43" s="27">
        <v>2.13</v>
      </c>
      <c r="P43" s="27">
        <v>2.47</v>
      </c>
      <c r="Q43" s="27">
        <v>5.2</v>
      </c>
    </row>
    <row r="44" spans="1:17" ht="12.75">
      <c r="A44" s="19">
        <v>2</v>
      </c>
      <c r="B44" s="21">
        <v>5.2</v>
      </c>
      <c r="C44">
        <v>2.15</v>
      </c>
      <c r="D44">
        <v>1.88</v>
      </c>
      <c r="E44">
        <v>2.79</v>
      </c>
      <c r="F44" s="21">
        <v>2.85</v>
      </c>
      <c r="G44" s="27">
        <v>2.05</v>
      </c>
      <c r="H44" s="27">
        <v>2.38</v>
      </c>
      <c r="I44" s="27">
        <v>5.4</v>
      </c>
      <c r="J44" s="21">
        <v>2.91</v>
      </c>
      <c r="K44" s="27">
        <v>1.56</v>
      </c>
      <c r="L44" s="27">
        <v>1.42</v>
      </c>
      <c r="M44" s="27">
        <v>2.26</v>
      </c>
      <c r="N44" s="21">
        <v>2.88</v>
      </c>
      <c r="O44" s="27">
        <v>1.96</v>
      </c>
      <c r="P44" s="27">
        <v>2.19</v>
      </c>
      <c r="Q44" s="27">
        <v>4.77</v>
      </c>
    </row>
    <row r="45" spans="1:17" ht="12.75">
      <c r="A45" s="19">
        <v>4</v>
      </c>
      <c r="B45" s="21">
        <v>5.02</v>
      </c>
      <c r="C45">
        <v>2.34</v>
      </c>
      <c r="D45">
        <v>2.02</v>
      </c>
      <c r="E45">
        <v>3.29</v>
      </c>
      <c r="F45" s="21">
        <v>2.86</v>
      </c>
      <c r="G45" s="27">
        <v>2.14</v>
      </c>
      <c r="H45" s="27">
        <v>2.37</v>
      </c>
      <c r="I45" s="27">
        <v>5.53</v>
      </c>
      <c r="J45" s="21">
        <v>3.59</v>
      </c>
      <c r="K45" s="27">
        <v>2.13</v>
      </c>
      <c r="L45" s="27">
        <v>1.97</v>
      </c>
      <c r="M45" s="27">
        <v>3.6</v>
      </c>
      <c r="N45" s="21">
        <v>2.22</v>
      </c>
      <c r="O45" s="27">
        <v>1.6</v>
      </c>
      <c r="P45" s="27">
        <v>1.73</v>
      </c>
      <c r="Q45" s="27">
        <v>3.91</v>
      </c>
    </row>
    <row r="46" spans="1:17" ht="12.75">
      <c r="A46" s="19">
        <v>6</v>
      </c>
      <c r="B46" s="21">
        <v>4.46</v>
      </c>
      <c r="C46">
        <v>2.28</v>
      </c>
      <c r="D46">
        <v>2.05</v>
      </c>
      <c r="E46">
        <v>3.36</v>
      </c>
      <c r="F46" s="21">
        <v>2.24</v>
      </c>
      <c r="G46" s="27">
        <v>2</v>
      </c>
      <c r="H46" s="27">
        <v>2.27</v>
      </c>
      <c r="I46" s="27">
        <v>5.25</v>
      </c>
      <c r="J46" s="21">
        <v>3.35</v>
      </c>
      <c r="K46" s="27">
        <v>2.43</v>
      </c>
      <c r="L46" s="27">
        <v>2.37</v>
      </c>
      <c r="M46" s="27">
        <v>4.45</v>
      </c>
      <c r="N46" s="21">
        <v>1.27</v>
      </c>
      <c r="O46" s="27">
        <v>1.11</v>
      </c>
      <c r="P46" s="27">
        <v>1.25</v>
      </c>
      <c r="Q46" s="27">
        <v>2.84</v>
      </c>
    </row>
    <row r="47" spans="1:17" ht="12.75">
      <c r="A47" s="19">
        <v>8</v>
      </c>
      <c r="B47" s="21">
        <v>3.54</v>
      </c>
      <c r="C47">
        <v>1.92</v>
      </c>
      <c r="D47">
        <v>1.71</v>
      </c>
      <c r="E47">
        <v>2.98</v>
      </c>
      <c r="F47" s="21">
        <v>1.51</v>
      </c>
      <c r="G47" s="27">
        <v>1.61</v>
      </c>
      <c r="H47" s="27">
        <v>1.81</v>
      </c>
      <c r="I47" s="27">
        <v>4.49</v>
      </c>
      <c r="J47" s="21">
        <v>2.67</v>
      </c>
      <c r="K47" s="27">
        <v>2.35</v>
      </c>
      <c r="L47" s="27">
        <v>2.28</v>
      </c>
      <c r="M47" s="27">
        <v>4.65</v>
      </c>
      <c r="N47" s="21">
        <v>0.52</v>
      </c>
      <c r="O47" s="27">
        <v>0.57</v>
      </c>
      <c r="P47" s="27">
        <v>0.65</v>
      </c>
      <c r="Q47" s="27">
        <v>1.64</v>
      </c>
    </row>
    <row r="48" spans="1:17" ht="12.75">
      <c r="A48" s="19">
        <v>10</v>
      </c>
      <c r="B48" s="21">
        <v>2.26</v>
      </c>
      <c r="C48">
        <v>1.19</v>
      </c>
      <c r="D48">
        <v>1.19</v>
      </c>
      <c r="E48">
        <v>2.12</v>
      </c>
      <c r="F48" s="21">
        <v>0.23</v>
      </c>
      <c r="G48" s="27">
        <v>0.94</v>
      </c>
      <c r="H48" s="27">
        <v>1.2</v>
      </c>
      <c r="I48" s="27">
        <v>3.18</v>
      </c>
      <c r="J48" s="21">
        <v>0.47</v>
      </c>
      <c r="K48" s="27">
        <v>1.64</v>
      </c>
      <c r="L48" s="27">
        <v>1.82</v>
      </c>
      <c r="M48" s="27">
        <v>3.95</v>
      </c>
      <c r="N48" s="21">
        <v>0.02</v>
      </c>
      <c r="O48" s="27">
        <v>0.1</v>
      </c>
      <c r="P48" s="27">
        <v>0.15</v>
      </c>
      <c r="Q48" s="27">
        <v>0.5</v>
      </c>
    </row>
    <row r="49" spans="1:17" ht="12.75">
      <c r="A49" s="19">
        <v>12</v>
      </c>
      <c r="B49" s="21">
        <v>1.17</v>
      </c>
      <c r="C49">
        <v>0.12</v>
      </c>
      <c r="D49">
        <v>0.53</v>
      </c>
      <c r="E49">
        <v>1.22</v>
      </c>
      <c r="F49" s="21">
        <v>0</v>
      </c>
      <c r="G49" s="27">
        <v>0.09</v>
      </c>
      <c r="H49" s="27">
        <v>0.52</v>
      </c>
      <c r="I49" s="27">
        <v>1.96</v>
      </c>
      <c r="J49" s="21">
        <v>0</v>
      </c>
      <c r="K49" s="27">
        <v>0.19</v>
      </c>
      <c r="L49" s="27">
        <v>0.97</v>
      </c>
      <c r="M49" s="27">
        <v>2.93</v>
      </c>
      <c r="N49" s="21">
        <v>0</v>
      </c>
      <c r="O49" s="27">
        <v>0</v>
      </c>
      <c r="P49" s="27">
        <v>0.03</v>
      </c>
      <c r="Q49" s="27">
        <v>0.05</v>
      </c>
    </row>
    <row r="50" spans="1:17" ht="12.75">
      <c r="A50" s="19">
        <v>14</v>
      </c>
      <c r="B50" s="21">
        <v>0.22</v>
      </c>
      <c r="C50">
        <v>0</v>
      </c>
      <c r="D50">
        <v>0</v>
      </c>
      <c r="E50">
        <v>0.24</v>
      </c>
      <c r="F50" s="21">
        <v>0</v>
      </c>
      <c r="G50" s="27">
        <v>0</v>
      </c>
      <c r="H50" s="27">
        <v>0</v>
      </c>
      <c r="I50" s="27">
        <v>0.55</v>
      </c>
      <c r="J50" s="21">
        <v>0</v>
      </c>
      <c r="K50" s="27">
        <v>0</v>
      </c>
      <c r="L50" s="27">
        <v>0</v>
      </c>
      <c r="M50" s="27">
        <v>1</v>
      </c>
      <c r="N50" s="21">
        <v>0</v>
      </c>
      <c r="O50" s="27">
        <v>0</v>
      </c>
      <c r="P50" s="27">
        <v>0</v>
      </c>
      <c r="Q50" s="27">
        <v>0.08</v>
      </c>
    </row>
    <row r="52" spans="2:17" ht="12.75">
      <c r="B52">
        <f>A6*B39+B6*B40+C6*B41+D6*B42+E6*B43+F6*B44+G6*B45+H6*B46+I6*B47+J6*B48</f>
        <v>12.77</v>
      </c>
      <c r="C52">
        <f>A8*C38+B8*C39+C8*C40+D8*C41+E8*C42+F8*C43+G8*C44+H8*C45+I8*C46+J8*C47+K8*C48+L8*C49</f>
        <v>6.784999999999999</v>
      </c>
      <c r="D52">
        <f>A10*D38+B10*D39+C10*D40+D10*D41+E10*D42+F10*D43+G10*D44+H10*D45+I10*D46+J10*D47+K10*D48+L10*D49</f>
        <v>3.375</v>
      </c>
      <c r="E52">
        <f>A12*E37+B12*E38+C12*E39+D12*E40+E12*E41+F12*E42+G12*E43+H12*E44+I12*E45+J12*E46+K12*E47+L12*E48+M12*E49+N12*E50</f>
        <v>1.155</v>
      </c>
      <c r="F52">
        <f>A6*F39+B6*F40+C6*F41+D6*F42+E6*F43+F6*F44+G6*F45+H6*F46+I6*F47+J6*F48</f>
        <v>5.41</v>
      </c>
      <c r="G52">
        <f>A8*G38+B8*G39+C8*G40+D8*G41+E8*G42+F8*G43+G8*G44+H8*G45+I8*G46+J8*G47+K8*G48+L8*G49</f>
        <v>5.842499999999999</v>
      </c>
      <c r="H52">
        <f>A10*H38+B10*H39+C10*H40+D10*H41+E10*H42+F10*H43+G10*H44+H10*H45+I10*H46+J10*H47+K10*H48+L10*H49</f>
        <v>3.7075</v>
      </c>
      <c r="I52">
        <f>A12*I37+B12*I38+C12*I39+D12*I40+E12*I41+F12*I42+G12*I43+H12*I44+I12*I45+J12*I46+K12*I47+L12*I48+M12*I49+N12*I50</f>
        <v>2.02</v>
      </c>
      <c r="J52">
        <f>A6*J39+B6*J40+C6*J41+D6*J42+E6*J43+F6*J44+G6*J45+H6*J46+I6*J47+J6*J48</f>
        <v>8.285</v>
      </c>
      <c r="K52">
        <f>A8*K38+B8*K39+C8*K40+D8*K41+E8*K42+F8*K43+G8*K44+H8*K45+I8*K46+J8*K47+K8*K48+L8*K49</f>
        <v>7.62</v>
      </c>
      <c r="L52">
        <f>A10*L38+B10*L39+C10*L40+D10*L41+E10*L42+F10*L43+G10*L44+H10*L45+I10*L46+J10*L47+K10*L48+L10*L49</f>
        <v>4.1875</v>
      </c>
      <c r="M52">
        <f>A12*M37+B12*M38+C12*M39+D12*M40+E12*M41+F12*M42+G12*M43+H12*M44+I12*M45+J12*M46+K12*M47+L12*M48+M12*M49+N12*M50</f>
        <v>3.1975000000000002</v>
      </c>
      <c r="N52">
        <f>A6*N39+B6*N40+C6*N41+D6*N42+E6*N43+F6*N44+G6*N45+H6*N46+I6*N47+J6*N48</f>
        <v>2.92</v>
      </c>
      <c r="O52">
        <f>A8*O38+B8*O39+C8*O40+D8*O41+E8*O42+F8*O43+G8*O44+H8*O45+I8*O46+J8*O47+K8*O48+L8*O49</f>
        <v>2.837500000000001</v>
      </c>
      <c r="P52">
        <f>A10*P38+B10*P39+C10*P40+D10*P41+E10*P42+F10*P43+G10*P44+H10*P45+I10*P46+J10*P47+K10*P48+L10*P49</f>
        <v>1.87</v>
      </c>
      <c r="Q52">
        <f>A12*Q37+B12*Q38+C12*Q39+D12*Q40+E12*Q41+F12*Q42+G12*Q43+H12*Q44+I12*Q45+J12*Q46+K12*Q47+L12*Q48+M12*Q49+N12*Q50</f>
        <v>0.11750000000000001</v>
      </c>
    </row>
    <row r="53" spans="2:14" ht="12.75">
      <c r="B53">
        <f>B52+C52+D52+E52</f>
        <v>24.085</v>
      </c>
      <c r="F53">
        <f>F52+G52+H52+I52</f>
        <v>16.98</v>
      </c>
      <c r="J53">
        <f>J52+K52+L52+M52</f>
        <v>23.290000000000003</v>
      </c>
      <c r="N53">
        <f>N52+O52+P52+Q52</f>
        <v>7.745</v>
      </c>
    </row>
    <row r="55" spans="1:10" ht="12.75">
      <c r="A55" s="29"/>
      <c r="B55" t="s">
        <v>65</v>
      </c>
      <c r="E55" s="29"/>
      <c r="F55" t="s">
        <v>70</v>
      </c>
      <c r="I55" s="29"/>
      <c r="J55" t="s">
        <v>69</v>
      </c>
    </row>
    <row r="56" spans="1:17" ht="13.5" thickBot="1">
      <c r="A56" s="30"/>
      <c r="B56" s="26" t="s">
        <v>53</v>
      </c>
      <c r="C56" s="26" t="s">
        <v>54</v>
      </c>
      <c r="D56" s="26" t="s">
        <v>55</v>
      </c>
      <c r="E56" s="32" t="s">
        <v>56</v>
      </c>
      <c r="F56" s="26" t="s">
        <v>53</v>
      </c>
      <c r="G56" s="26" t="s">
        <v>54</v>
      </c>
      <c r="H56" s="26" t="s">
        <v>55</v>
      </c>
      <c r="I56" s="32" t="s">
        <v>56</v>
      </c>
      <c r="J56" s="26" t="s">
        <v>53</v>
      </c>
      <c r="K56" s="26" t="s">
        <v>54</v>
      </c>
      <c r="L56" s="26" t="s">
        <v>55</v>
      </c>
      <c r="M56" s="26" t="s">
        <v>56</v>
      </c>
      <c r="N56" s="28"/>
      <c r="O56" s="28"/>
      <c r="P56" s="28"/>
      <c r="Q56" s="28"/>
    </row>
    <row r="57" spans="1:13" ht="12.75">
      <c r="A57" s="31">
        <v>13</v>
      </c>
      <c r="B57">
        <v>0</v>
      </c>
      <c r="C57">
        <v>0</v>
      </c>
      <c r="D57">
        <v>0</v>
      </c>
      <c r="E57" s="29">
        <v>0.24</v>
      </c>
      <c r="F57" s="27">
        <v>0</v>
      </c>
      <c r="G57" s="27">
        <v>0</v>
      </c>
      <c r="H57" s="27">
        <v>0</v>
      </c>
      <c r="I57" s="29">
        <v>0.56</v>
      </c>
      <c r="J57" s="27">
        <v>0</v>
      </c>
      <c r="K57" s="27">
        <v>0</v>
      </c>
      <c r="L57" s="27">
        <v>0</v>
      </c>
      <c r="M57" s="27">
        <v>1.01</v>
      </c>
    </row>
    <row r="58" spans="1:13" ht="12.75">
      <c r="A58" s="31">
        <v>11</v>
      </c>
      <c r="B58">
        <v>0</v>
      </c>
      <c r="C58">
        <v>0.05</v>
      </c>
      <c r="D58">
        <v>0.6</v>
      </c>
      <c r="E58" s="29">
        <v>1.28</v>
      </c>
      <c r="F58" s="27">
        <v>0</v>
      </c>
      <c r="G58" s="27">
        <v>0.04</v>
      </c>
      <c r="H58" s="27">
        <v>0.6</v>
      </c>
      <c r="I58" s="29">
        <v>2.09</v>
      </c>
      <c r="J58" s="27">
        <v>0</v>
      </c>
      <c r="K58" s="27">
        <v>0.08</v>
      </c>
      <c r="L58" s="27">
        <v>1.1</v>
      </c>
      <c r="M58" s="27">
        <v>3.08</v>
      </c>
    </row>
    <row r="59" spans="1:13" ht="12.75">
      <c r="A59" s="31">
        <v>9</v>
      </c>
      <c r="B59">
        <v>0.43</v>
      </c>
      <c r="C59">
        <v>1.17</v>
      </c>
      <c r="D59">
        <v>1.38</v>
      </c>
      <c r="E59" s="29">
        <v>2.3</v>
      </c>
      <c r="F59" s="27">
        <v>0.27</v>
      </c>
      <c r="G59" s="27">
        <v>0.91</v>
      </c>
      <c r="H59" s="27">
        <v>1.42</v>
      </c>
      <c r="I59" s="29">
        <v>3.49</v>
      </c>
      <c r="J59" s="27">
        <v>0.55</v>
      </c>
      <c r="K59" s="27">
        <v>1.6</v>
      </c>
      <c r="L59" s="27">
        <v>2.11</v>
      </c>
      <c r="M59" s="27">
        <v>4.28</v>
      </c>
    </row>
    <row r="60" spans="1:13" ht="12.75">
      <c r="A60" s="31">
        <v>7</v>
      </c>
      <c r="B60">
        <v>2.42</v>
      </c>
      <c r="C60">
        <v>1.82</v>
      </c>
      <c r="D60">
        <v>1.98</v>
      </c>
      <c r="E60" s="29">
        <v>3.15</v>
      </c>
      <c r="F60" s="27">
        <v>1.51</v>
      </c>
      <c r="G60" s="27">
        <v>1.51</v>
      </c>
      <c r="H60" s="27">
        <v>2.1</v>
      </c>
      <c r="I60" s="29">
        <v>4.76</v>
      </c>
      <c r="J60" s="27">
        <v>2.66</v>
      </c>
      <c r="K60" s="27">
        <v>2.19</v>
      </c>
      <c r="L60" s="27">
        <v>2.61</v>
      </c>
      <c r="M60" s="27">
        <v>4.89</v>
      </c>
    </row>
    <row r="61" spans="1:13" ht="12.75">
      <c r="A61" s="31">
        <v>5</v>
      </c>
      <c r="B61">
        <v>3.43</v>
      </c>
      <c r="C61">
        <v>2.24</v>
      </c>
      <c r="D61">
        <v>2.24</v>
      </c>
      <c r="E61" s="29">
        <v>3.51</v>
      </c>
      <c r="F61" s="27">
        <v>2.25</v>
      </c>
      <c r="G61" s="27">
        <v>1.95</v>
      </c>
      <c r="H61" s="27">
        <v>2.48</v>
      </c>
      <c r="I61" s="29">
        <v>5.48</v>
      </c>
      <c r="J61" s="27">
        <v>3.36</v>
      </c>
      <c r="K61" s="27">
        <v>2.37</v>
      </c>
      <c r="L61" s="27">
        <v>2.56</v>
      </c>
      <c r="M61" s="27">
        <v>4.61</v>
      </c>
    </row>
    <row r="62" spans="1:13" ht="12.75">
      <c r="A62" s="31">
        <v>3</v>
      </c>
      <c r="B62">
        <v>4.12</v>
      </c>
      <c r="C62">
        <v>2.29</v>
      </c>
      <c r="D62">
        <v>2.18</v>
      </c>
      <c r="E62" s="29">
        <v>3.38</v>
      </c>
      <c r="F62" s="27">
        <v>2.8</v>
      </c>
      <c r="G62" s="27">
        <v>2.08</v>
      </c>
      <c r="H62" s="27">
        <v>2.56</v>
      </c>
      <c r="I62" s="29">
        <v>5.68</v>
      </c>
      <c r="J62" s="27">
        <v>3.49</v>
      </c>
      <c r="K62" s="27">
        <v>2.06</v>
      </c>
      <c r="L62" s="27">
        <v>2.1</v>
      </c>
      <c r="M62" s="27">
        <v>3.67</v>
      </c>
    </row>
    <row r="63" spans="1:13" ht="12.75">
      <c r="A63" s="31">
        <v>1</v>
      </c>
      <c r="B63">
        <v>4.05</v>
      </c>
      <c r="C63">
        <v>2.11</v>
      </c>
      <c r="D63">
        <v>1.93</v>
      </c>
      <c r="E63" s="29">
        <v>2.77</v>
      </c>
      <c r="F63" s="27">
        <v>2.78</v>
      </c>
      <c r="G63" s="27">
        <v>2.01</v>
      </c>
      <c r="H63" s="27">
        <v>2.43</v>
      </c>
      <c r="I63" s="29">
        <v>5.34</v>
      </c>
      <c r="J63" s="27">
        <v>2.81</v>
      </c>
      <c r="K63" s="27">
        <v>1.52</v>
      </c>
      <c r="L63" s="27">
        <v>1.44</v>
      </c>
      <c r="M63" s="27">
        <v>2.22</v>
      </c>
    </row>
    <row r="64" spans="1:13" ht="12.75">
      <c r="A64" s="31">
        <v>2</v>
      </c>
      <c r="B64">
        <v>3.45</v>
      </c>
      <c r="C64">
        <v>1.71</v>
      </c>
      <c r="D64">
        <v>1.41</v>
      </c>
      <c r="E64" s="29">
        <v>1.81</v>
      </c>
      <c r="F64" s="27">
        <v>2.32</v>
      </c>
      <c r="G64" s="27">
        <v>1.7</v>
      </c>
      <c r="H64" s="27">
        <v>2</v>
      </c>
      <c r="I64" s="29">
        <v>4.59</v>
      </c>
      <c r="J64" s="27">
        <v>1.69</v>
      </c>
      <c r="K64" s="27">
        <v>0.78</v>
      </c>
      <c r="L64" s="27">
        <v>0.58</v>
      </c>
      <c r="M64" s="27">
        <v>0.53</v>
      </c>
    </row>
    <row r="65" spans="1:13" ht="12.75">
      <c r="A65" s="31">
        <v>4</v>
      </c>
      <c r="B65">
        <v>2.43</v>
      </c>
      <c r="C65">
        <v>1.14</v>
      </c>
      <c r="D65">
        <v>0.79</v>
      </c>
      <c r="E65" s="29">
        <v>0.64</v>
      </c>
      <c r="F65" s="27">
        <v>1.52</v>
      </c>
      <c r="G65" s="27">
        <v>1.22</v>
      </c>
      <c r="H65" s="27">
        <v>1.42</v>
      </c>
      <c r="I65" s="29">
        <v>3.46</v>
      </c>
      <c r="J65" s="27">
        <v>0.44</v>
      </c>
      <c r="K65" s="27">
        <v>0.03</v>
      </c>
      <c r="L65" s="27">
        <v>0.05</v>
      </c>
      <c r="M65" s="27">
        <v>0.24</v>
      </c>
    </row>
    <row r="66" spans="1:13" ht="12.75">
      <c r="A66" s="31">
        <v>6</v>
      </c>
      <c r="B66">
        <v>1.24</v>
      </c>
      <c r="C66">
        <v>0.54</v>
      </c>
      <c r="D66">
        <v>0.2</v>
      </c>
      <c r="E66" s="29">
        <v>0.11</v>
      </c>
      <c r="F66" s="27">
        <v>0.62</v>
      </c>
      <c r="G66" s="27">
        <v>0.67</v>
      </c>
      <c r="H66" s="27">
        <v>0.85</v>
      </c>
      <c r="I66" s="29">
        <v>2.2</v>
      </c>
      <c r="J66" s="27">
        <v>0.1</v>
      </c>
      <c r="K66" s="27">
        <v>0.13</v>
      </c>
      <c r="L66" s="27">
        <v>0.19</v>
      </c>
      <c r="M66" s="27">
        <v>0.48</v>
      </c>
    </row>
    <row r="67" spans="1:13" ht="12.75">
      <c r="A67" s="31">
        <v>8</v>
      </c>
      <c r="B67">
        <v>0.4</v>
      </c>
      <c r="C67">
        <v>0.03</v>
      </c>
      <c r="D67">
        <v>0.06</v>
      </c>
      <c r="E67" s="29">
        <v>0.31</v>
      </c>
      <c r="F67" s="27">
        <v>0.02</v>
      </c>
      <c r="G67" s="27">
        <v>0.14</v>
      </c>
      <c r="H67" s="27">
        <v>0.26</v>
      </c>
      <c r="I67" s="29">
        <v>0.92</v>
      </c>
      <c r="J67" s="27">
        <v>0.22</v>
      </c>
      <c r="K67" s="27">
        <v>0.18</v>
      </c>
      <c r="L67" s="27">
        <v>0.26</v>
      </c>
      <c r="M67" s="27">
        <v>0.69</v>
      </c>
    </row>
    <row r="68" spans="1:13" ht="12.75">
      <c r="A68" s="31">
        <v>10</v>
      </c>
      <c r="B68">
        <v>0.01</v>
      </c>
      <c r="C68">
        <v>0.06</v>
      </c>
      <c r="D68">
        <v>0.12</v>
      </c>
      <c r="E68" s="29">
        <v>0.39</v>
      </c>
      <c r="F68" s="27">
        <v>0.02</v>
      </c>
      <c r="G68" s="27">
        <v>0.04</v>
      </c>
      <c r="H68" s="27">
        <v>0.03</v>
      </c>
      <c r="I68" s="29">
        <v>0.02</v>
      </c>
      <c r="J68" s="27">
        <v>0.08</v>
      </c>
      <c r="K68" s="27">
        <v>0.21</v>
      </c>
      <c r="L68" s="27">
        <v>0.28</v>
      </c>
      <c r="M68" s="27">
        <v>0.68</v>
      </c>
    </row>
    <row r="69" spans="1:13" ht="12.75">
      <c r="A69" s="31">
        <v>12</v>
      </c>
      <c r="B69">
        <v>0</v>
      </c>
      <c r="C69">
        <v>0.01</v>
      </c>
      <c r="D69">
        <v>0.13</v>
      </c>
      <c r="E69" s="29">
        <v>0.45</v>
      </c>
      <c r="F69" s="27">
        <v>0</v>
      </c>
      <c r="G69" s="27">
        <v>0.01</v>
      </c>
      <c r="H69" s="27">
        <v>0.07</v>
      </c>
      <c r="I69" s="29">
        <v>0.14</v>
      </c>
      <c r="J69" s="27">
        <v>0</v>
      </c>
      <c r="K69" s="27">
        <v>0.02</v>
      </c>
      <c r="L69" s="27">
        <v>0.24</v>
      </c>
      <c r="M69" s="27">
        <v>0.67</v>
      </c>
    </row>
    <row r="70" spans="1:13" ht="12.75">
      <c r="A70" s="31">
        <v>14</v>
      </c>
      <c r="B70">
        <v>0</v>
      </c>
      <c r="C70">
        <v>0</v>
      </c>
      <c r="D70">
        <v>0</v>
      </c>
      <c r="E70" s="29">
        <v>0.27</v>
      </c>
      <c r="F70" s="27">
        <v>0</v>
      </c>
      <c r="G70" s="27">
        <v>0</v>
      </c>
      <c r="H70" s="27">
        <v>0</v>
      </c>
      <c r="I70" s="29">
        <v>0.12</v>
      </c>
      <c r="J70" s="27">
        <v>0</v>
      </c>
      <c r="K70" s="27">
        <v>0</v>
      </c>
      <c r="L70" s="27">
        <v>0</v>
      </c>
      <c r="M70" s="27">
        <v>0.36</v>
      </c>
    </row>
    <row r="72" spans="2:13" ht="12.75">
      <c r="B72">
        <f>A6*B59+B6*B60+C6*B61+D6*B62+E6*B63+F6*B64+G6*B65+H6*B66+I6*B67+J6*B68</f>
        <v>2.8649999999999998</v>
      </c>
      <c r="C72">
        <f>A8*C58+B8*C59+C8*C60+D8*C61+E8*C62+F8*C63+G8*C64+H8*C65+I8*C66+J8*C67+K8*C68+L8*C69</f>
        <v>1.4875</v>
      </c>
      <c r="D72">
        <f>A10*D58+B10*D59+C10*D60+D10*D61+E10*D62+F10*D63+G10*D64+H10*D65+I10*D66+J10*D67+K10*D68+L10*D69</f>
        <v>0.7050000000000001</v>
      </c>
      <c r="E72">
        <f>A12*E57+B12*E58+C12*E59+D12*E60+E12*E61+F12*E62+G12*E63+H12*E64+I12*E65+J12*E66+K12*E67+L12*E68+M12*E69+N12*E70</f>
        <v>0.6075</v>
      </c>
      <c r="F72">
        <f>A6*F59+B6*F60+C6*F61+D6*F62+E6*F63+F6*F64+G6*F65+H6*F66+I6*F67+J6*F68</f>
        <v>1.42</v>
      </c>
      <c r="G72">
        <f>A8*G58+B8*G59+C8*G60+D8*G61+E8*G62+F8*G63+G8*G64+H8*G65+I8*G66+J8*G67+K8*G68+K8*G69</f>
        <v>1.74</v>
      </c>
      <c r="H72">
        <f>A10*H58+B10*H59+C10*H60+D10*H61+E10*H62+F10*H63+G10*H64+H10*H65+I10*H66+J10*H67+K10*H68+L10*H69</f>
        <v>1.425</v>
      </c>
      <c r="I72">
        <f>A12*I57+B12*I58+C12*I59+D12*I60+E12*I61+F12*I62+G12*I63+H12*I64+I12*I65+J12*I66+K12*I67+L12*I68+M12*I69+N12*I70</f>
        <v>0.225</v>
      </c>
      <c r="J72">
        <f>A6*J59+B6*J60+C6*J61+D6*J62+E6*J63+F6*J64+G6*J65+H6*J66+I6*J67+J6*J68</f>
        <v>0.62</v>
      </c>
      <c r="K72">
        <f>A8*K58+B8*K59+C8*K60+D8*K61+E8*K62+F8*K63+G8*K64+H8*K65+I8*K66+J8*K67+K8*K68+L8*K69</f>
        <v>0.5175</v>
      </c>
      <c r="L72">
        <f>A10*L58+B10*L59+C10*L60+D10*L61+E10*L62+F10*L63+G10*L64+H10*L65+I10*L66+J10*L67+K10*L68+L10*L69</f>
        <v>0.47750000000000004</v>
      </c>
      <c r="M72">
        <f>A12*M57+B12*M58+C12*M59+D12*M60+E12*M61+F12*M62+G12*M63+H12*M64+I12*M65+J12*M66+K12*M67+L12*M68+M12*M69+N12*M70</f>
        <v>0.8625</v>
      </c>
    </row>
    <row r="73" spans="2:10" ht="12.75">
      <c r="B73">
        <f>B72+C72+D72+E72</f>
        <v>5.665</v>
      </c>
      <c r="F73">
        <f>F72+G72+H72+I72</f>
        <v>4.81</v>
      </c>
      <c r="J73">
        <f>J72+K72+L72+M72</f>
        <v>2.4775</v>
      </c>
    </row>
    <row r="75" spans="2:12" ht="12.75">
      <c r="B75" s="20" t="s">
        <v>75</v>
      </c>
      <c r="C75" s="20" t="s">
        <v>76</v>
      </c>
      <c r="D75" s="21" t="s">
        <v>77</v>
      </c>
      <c r="E75" s="21" t="s">
        <v>78</v>
      </c>
      <c r="F75" s="21" t="s">
        <v>79</v>
      </c>
      <c r="G75" s="21" t="s">
        <v>80</v>
      </c>
      <c r="H75" s="22" t="s">
        <v>81</v>
      </c>
      <c r="I75" s="22" t="s">
        <v>82</v>
      </c>
      <c r="J75" t="s">
        <v>83</v>
      </c>
      <c r="K75" t="s">
        <v>84</v>
      </c>
      <c r="L75" t="s">
        <v>85</v>
      </c>
    </row>
    <row r="76" spans="2:12" ht="12.75">
      <c r="B76">
        <f>B33</f>
        <v>11.1325</v>
      </c>
      <c r="C76">
        <f>F33</f>
        <v>9.377500000000001</v>
      </c>
      <c r="D76">
        <f>J33</f>
        <v>12.9675</v>
      </c>
      <c r="E76">
        <f>N33</f>
        <v>14.537500000000001</v>
      </c>
      <c r="F76">
        <f>B53</f>
        <v>24.085</v>
      </c>
      <c r="G76">
        <f>F53</f>
        <v>16.98</v>
      </c>
      <c r="H76">
        <f>J53</f>
        <v>23.290000000000003</v>
      </c>
      <c r="I76">
        <f>N53</f>
        <v>7.745</v>
      </c>
      <c r="J76">
        <f>B73</f>
        <v>5.665</v>
      </c>
      <c r="K76">
        <f>F73</f>
        <v>4.81</v>
      </c>
      <c r="L76">
        <f>J73</f>
        <v>2.4775</v>
      </c>
    </row>
  </sheetData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Foremcyl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energias</dc:creator>
  <cp:keywords/>
  <dc:description/>
  <cp:lastModifiedBy>taxus</cp:lastModifiedBy>
  <cp:lastPrinted>2008-04-30T02:56:26Z</cp:lastPrinted>
  <dcterms:created xsi:type="dcterms:W3CDTF">2008-04-29T17:11:14Z</dcterms:created>
  <dcterms:modified xsi:type="dcterms:W3CDTF">2008-12-09T13:10:06Z</dcterms:modified>
  <cp:category/>
  <cp:version/>
  <cp:contentType/>
  <cp:contentStatus/>
</cp:coreProperties>
</file>